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vo\Desktop\SEECAT 2020\ISR 2020\"/>
    </mc:Choice>
  </mc:AlternateContent>
  <xr:revisionPtr revIDLastSave="0" documentId="13_ncr:1_{7B7052A9-E4BC-422B-9176-68A51545DCD5}" xr6:coauthVersionLast="45" xr6:coauthVersionMax="45" xr10:uidLastSave="{00000000-0000-0000-0000-000000000000}"/>
  <bookViews>
    <workbookView xWindow="-120" yWindow="-120" windowWidth="20730" windowHeight="11160" xr2:uid="{1CC6E241-0864-4AE8-99A6-C774D013777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7" i="1" l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5" i="1"/>
  <c r="M5" i="1"/>
  <c r="N4" i="1"/>
  <c r="M4" i="1"/>
  <c r="N3" i="1"/>
  <c r="M3" i="1"/>
  <c r="N2" i="1"/>
  <c r="M2" i="1"/>
  <c r="G29" i="1" l="1"/>
  <c r="H29" i="1"/>
  <c r="I29" i="1"/>
  <c r="J29" i="1"/>
  <c r="K29" i="1"/>
  <c r="L29" i="1"/>
  <c r="M29" i="1"/>
  <c r="F29" i="1"/>
  <c r="M58" i="1"/>
  <c r="L58" i="1"/>
  <c r="K58" i="1"/>
  <c r="J58" i="1"/>
  <c r="I58" i="1"/>
  <c r="H58" i="1"/>
  <c r="H59" i="1" s="1"/>
  <c r="G58" i="1"/>
  <c r="F58" i="1"/>
  <c r="N58" i="1"/>
  <c r="N29" i="1"/>
</calcChain>
</file>

<file path=xl/sharedStrings.xml><?xml version="1.0" encoding="utf-8"?>
<sst xmlns="http://schemas.openxmlformats.org/spreadsheetml/2006/main" count="246" uniqueCount="84">
  <si>
    <t>CURP</t>
  </si>
  <si>
    <t>NOMBRE</t>
  </si>
  <si>
    <t>PUESTO</t>
  </si>
  <si>
    <t>CARGO</t>
  </si>
  <si>
    <t>PERCEPCIÓN MENSUAL</t>
  </si>
  <si>
    <t>MONTO QUINCENAL</t>
  </si>
  <si>
    <t>ISR</t>
  </si>
  <si>
    <t>OTRAS RETENCIONES</t>
  </si>
  <si>
    <t>SEGURIDAD SOCIAL</t>
  </si>
  <si>
    <t>PENSIÓN ALIMENTICIA</t>
  </si>
  <si>
    <t>DESCUENTO FALTAS</t>
  </si>
  <si>
    <t>MONTO NETO</t>
  </si>
  <si>
    <t>GASTO SUBSIDIOS DE APOYO</t>
  </si>
  <si>
    <t>AACA880307MQRMSN08</t>
  </si>
  <si>
    <t>ANA LAURA AMAYO CASTAÑEDA</t>
  </si>
  <si>
    <t>ANALISTA A</t>
  </si>
  <si>
    <t>ANALISTA A EN FORMACIÓN LABORAL</t>
  </si>
  <si>
    <t>AACS870301MCSLGH04</t>
  </si>
  <si>
    <t>SHEILA LARISSA ALVARADO CIGARROA</t>
  </si>
  <si>
    <t>ANALISTA A EN VINCULACION LABORAL</t>
  </si>
  <si>
    <t>BOML850821MQRJRN07</t>
  </si>
  <si>
    <t>LANDY LORENA BOJÓRQUEZ MARTÍNEZ</t>
  </si>
  <si>
    <t>CACJ930601HQRRHN07</t>
  </si>
  <si>
    <t>JONATHAN CARRASCO CHABLE</t>
  </si>
  <si>
    <t>ANALISTA A EN SUPERVISIÓN DE SEGUIMIENTO A LA COLOCACIÓN</t>
  </si>
  <si>
    <t>CAOM880911MYNHRR00</t>
  </si>
  <si>
    <t>MIRNA ISELA CHAN ORTIZ</t>
  </si>
  <si>
    <t>ANALISTA A EN VINCULACIÓN LABORAL</t>
  </si>
  <si>
    <t>CIPV800603MQRHCR09</t>
  </si>
  <si>
    <t>VIRGINIA DE LA TRINIDAD CHIN PECH</t>
  </si>
  <si>
    <t>ANALISTA A EN RECURSOS MATERIALES Y FINANCIEROS</t>
  </si>
  <si>
    <t>COEC700104HYNRRR05</t>
  </si>
  <si>
    <t>CARLOS GASPAR CORDOVA ERGUERA</t>
  </si>
  <si>
    <t>CUVA691225MYNHGB04</t>
  </si>
  <si>
    <t>ABIGAIL CHUC VEGA</t>
  </si>
  <si>
    <t>GAFK940511MQRRNR01</t>
  </si>
  <si>
    <t>KARLA ANDREA GARCIA FUENTES</t>
  </si>
  <si>
    <t>ESTUDIOS Y ANALISIS DEL MERCADO DEL TRABAJO</t>
  </si>
  <si>
    <t>HOPM931005MQRLRR07</t>
  </si>
  <si>
    <t>MARIANA MARGARITA HOIL PERAZA</t>
  </si>
  <si>
    <t>JICM870425HYNMRR03</t>
  </si>
  <si>
    <t>MARIO FERNANDO JIMENEZ CARDOZ</t>
  </si>
  <si>
    <t>ANALISTA A ADMINISTRADOR DEL PORTAL DEL EMPLEO</t>
  </si>
  <si>
    <t>LACC891104MTCNSR09</t>
  </si>
  <si>
    <t>CAROLINA LANDERO CASTILLO</t>
  </si>
  <si>
    <t>ANALISTA A EN MOVILIDAD LABORAL</t>
  </si>
  <si>
    <t>LOCG730922MMSPSR07</t>
  </si>
  <si>
    <t>GRACIELA DEL CARMEN LÓPEZ CASTAÑEDA</t>
  </si>
  <si>
    <t>LOCS820419HCSPRL08</t>
  </si>
  <si>
    <t>SALVADOR ALAÍN LÓPEZ CRUZ</t>
  </si>
  <si>
    <t>MACJ890324HYNYNS06</t>
  </si>
  <si>
    <t>JOSUE ABIGAEL MAY CANUL</t>
  </si>
  <si>
    <t>CONSEJERO DE INCLUSION LABORAL</t>
  </si>
  <si>
    <t>MEGM920610MQRRRR03</t>
  </si>
  <si>
    <t>MERLY MONSERRAT MERAZ GARCÍA</t>
  </si>
  <si>
    <t>MERV820228HYNNDC04</t>
  </si>
  <si>
    <t>VÍCTOR MANUEL MENESES RODRÍGUEZ</t>
  </si>
  <si>
    <t>ANALISTA A EN DESARROLLO HUMANO Y CALIDAD</t>
  </si>
  <si>
    <t>MESG861105HYNZMN08</t>
  </si>
  <si>
    <t>GENER ÁNGEL MEZETA SIMA</t>
  </si>
  <si>
    <t>MUCN711206MQRXTL05</t>
  </si>
  <si>
    <t>NELLY MAGDALENA MUÑOZ CETINA</t>
  </si>
  <si>
    <t>ANALISTA A EN FOMENTO AL AUTOEMPLEO</t>
  </si>
  <si>
    <t>PIPE930521MQRNRM05</t>
  </si>
  <si>
    <t>EMILIA ABRIL PINEDA PERERA</t>
  </si>
  <si>
    <t>RISM840919HQRNNR08</t>
  </si>
  <si>
    <t>MAURICIO BULMARO RINCON SANTANA</t>
  </si>
  <si>
    <t>ROCM910712MTLSRR02</t>
  </si>
  <si>
    <t>MARISOL ROSALES CARMONA</t>
  </si>
  <si>
    <t>VINCULACION LABORAL</t>
  </si>
  <si>
    <t>TEVI870414MQRRLX08</t>
  </si>
  <si>
    <t>IXCHEL TERRAZAS VELUETA</t>
  </si>
  <si>
    <t>UICL850829MQRTHN03</t>
  </si>
  <si>
    <t>LINEYDI ARACELLY UITZIL CHI</t>
  </si>
  <si>
    <t>VAEJ830309HQRZSR07</t>
  </si>
  <si>
    <t>JORGE ALBERTO VÁZQUEZ ESQUIVEL</t>
  </si>
  <si>
    <t>TOTALES</t>
  </si>
  <si>
    <t>CEPR910218MYNNCY00</t>
  </si>
  <si>
    <t>REYNA DARANY CEN PUC</t>
  </si>
  <si>
    <t>LEAW851211MQRLLN08</t>
  </si>
  <si>
    <t>WENDY MONSERRAT LEAL ALONZO</t>
  </si>
  <si>
    <t>ISR FEBRERO</t>
  </si>
  <si>
    <t>1ERA QNA MARZO 2020</t>
  </si>
  <si>
    <t>2DA QNA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</si>
</sst>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44" fontId="4" fillId="3" borderId="2" xfId="0" applyNumberFormat="1" applyFont="1" applyFill="1" applyBorder="1" applyAlignment="1">
      <alignment vertical="center"/>
    </xf>
    <xf numFmtId="44" fontId="4" fillId="3" borderId="2" xfId="0" applyNumberFormat="1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6" fillId="0" borderId="0" xfId="0" applyFont="1"/>
    <xf numFmtId="0" fontId="4" fillId="3" borderId="0" xfId="0" applyFont="1" applyFill="1"/>
    <xf numFmtId="44" fontId="4" fillId="3" borderId="3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justify" vertical="center" wrapText="1"/>
    </xf>
    <xf numFmtId="0" fontId="9" fillId="0" borderId="0" xfId="0" applyFont="1"/>
    <xf numFmtId="44" fontId="5" fillId="0" borderId="0" xfId="0" applyNumberFormat="1" applyFont="1" applyAlignment="1">
      <alignment horizontal="center" vertical="center"/>
    </xf>
    <xf numFmtId="44" fontId="11" fillId="4" borderId="0" xfId="0" applyNumberFormat="1" applyFont="1" applyFill="1" applyAlignment="1">
      <alignment horizontal="center" vertical="center"/>
    </xf>
    <xf numFmtId="0" fontId="10" fillId="0" borderId="2" xfId="0" applyFont="1" applyBorder="1" applyAlignment="1">
      <alignment horizontal="center" vertical="center" textRotation="90"/>
    </xf>
    <xf numFmtId="0" fontId="11" fillId="4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3" borderId="0" xfId="0" applyFont="1" applyFill="1"/>
    <xf numFmtId="0" fontId="2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44" fontId="2" fillId="3" borderId="0" xfId="0" applyNumberFormat="1" applyFont="1" applyFill="1" applyBorder="1" applyAlignment="1">
      <alignment horizontal="center" vertical="center" wrapText="1"/>
    </xf>
    <xf numFmtId="44" fontId="2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09537-F7F0-43A5-9BA9-8112319F54B9}">
  <dimension ref="A1:AI59"/>
  <sheetViews>
    <sheetView tabSelected="1" topLeftCell="A44" zoomScale="90" zoomScaleNormal="90" workbookViewId="0">
      <selection activeCell="H59" sqref="H59"/>
    </sheetView>
  </sheetViews>
  <sheetFormatPr baseColWidth="10" defaultRowHeight="15" x14ac:dyDescent="0.25"/>
  <cols>
    <col min="2" max="2" width="22" bestFit="1" customWidth="1"/>
    <col min="3" max="3" width="39.42578125" bestFit="1" customWidth="1"/>
    <col min="4" max="4" width="11.7109375" bestFit="1" customWidth="1"/>
    <col min="5" max="5" width="23.5703125" style="17" customWidth="1"/>
    <col min="6" max="6" width="22.42578125" bestFit="1" customWidth="1"/>
    <col min="7" max="7" width="15.42578125" customWidth="1"/>
    <col min="8" max="8" width="19.7109375" bestFit="1" customWidth="1"/>
    <col min="9" max="9" width="14.140625" bestFit="1" customWidth="1"/>
    <col min="10" max="10" width="12.5703125" bestFit="1" customWidth="1"/>
    <col min="11" max="12" width="13" bestFit="1" customWidth="1"/>
    <col min="13" max="13" width="13.5703125" bestFit="1" customWidth="1"/>
    <col min="14" max="14" width="18.85546875" customWidth="1"/>
    <col min="15" max="15" width="2.5703125" bestFit="1" customWidth="1"/>
  </cols>
  <sheetData>
    <row r="1" spans="1:35" ht="30" customHeight="1" x14ac:dyDescent="0.25">
      <c r="B1" s="1" t="s">
        <v>0</v>
      </c>
      <c r="C1" s="2" t="s">
        <v>1</v>
      </c>
      <c r="D1" s="2" t="s">
        <v>2</v>
      </c>
      <c r="E1" s="15" t="s">
        <v>3</v>
      </c>
      <c r="F1" s="3" t="s">
        <v>4</v>
      </c>
      <c r="G1" s="3" t="s">
        <v>5</v>
      </c>
      <c r="H1" s="4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5"/>
    </row>
    <row r="2" spans="1:35" s="12" customFormat="1" ht="22.5" x14ac:dyDescent="0.25">
      <c r="A2" s="22" t="s">
        <v>82</v>
      </c>
      <c r="B2" s="6" t="s">
        <v>13</v>
      </c>
      <c r="C2" s="7" t="s">
        <v>14</v>
      </c>
      <c r="D2" s="8" t="s">
        <v>15</v>
      </c>
      <c r="E2" s="16" t="s">
        <v>16</v>
      </c>
      <c r="F2" s="9">
        <v>11865</v>
      </c>
      <c r="G2" s="9">
        <v>5932.5</v>
      </c>
      <c r="H2" s="9">
        <v>511.42</v>
      </c>
      <c r="I2" s="10">
        <v>0</v>
      </c>
      <c r="J2" s="10">
        <v>0</v>
      </c>
      <c r="K2" s="10">
        <v>0</v>
      </c>
      <c r="L2" s="10">
        <v>0</v>
      </c>
      <c r="M2" s="9">
        <f>G2-H2-I2-J2-K2-L2</f>
        <v>5421.08</v>
      </c>
      <c r="N2" s="32">
        <f t="shared" ref="N2:N28" si="0">G2-L2</f>
        <v>5932.5</v>
      </c>
      <c r="O2" s="27"/>
      <c r="P2" s="27"/>
      <c r="Q2" s="27"/>
      <c r="R2" s="28"/>
      <c r="S2" s="29"/>
      <c r="T2" s="29"/>
      <c r="U2" s="30"/>
      <c r="V2" s="29"/>
      <c r="W2" s="29"/>
      <c r="X2" s="29"/>
      <c r="Y2" s="29"/>
      <c r="Z2" s="29"/>
      <c r="AA2" s="29"/>
      <c r="AB2" s="31"/>
      <c r="AC2" s="31"/>
      <c r="AD2" s="31"/>
      <c r="AE2" s="31"/>
      <c r="AF2" s="31"/>
      <c r="AG2" s="31"/>
      <c r="AH2" s="31"/>
      <c r="AI2" s="31"/>
    </row>
    <row r="3" spans="1:35" s="12" customFormat="1" ht="22.5" x14ac:dyDescent="0.2">
      <c r="A3" s="22"/>
      <c r="B3" s="6" t="s">
        <v>17</v>
      </c>
      <c r="C3" s="7" t="s">
        <v>18</v>
      </c>
      <c r="D3" s="8" t="s">
        <v>15</v>
      </c>
      <c r="E3" s="16" t="s">
        <v>19</v>
      </c>
      <c r="F3" s="9">
        <v>11865</v>
      </c>
      <c r="G3" s="9">
        <v>5932.5</v>
      </c>
      <c r="H3" s="9">
        <v>511.42</v>
      </c>
      <c r="I3" s="10">
        <v>0</v>
      </c>
      <c r="J3" s="10">
        <v>0</v>
      </c>
      <c r="K3" s="10">
        <v>0</v>
      </c>
      <c r="L3" s="10">
        <v>0</v>
      </c>
      <c r="M3" s="9">
        <f>G3-H3-I3-J3-K3-L3</f>
        <v>5421.08</v>
      </c>
      <c r="N3" s="10">
        <f t="shared" si="0"/>
        <v>5932.5</v>
      </c>
      <c r="O3" s="11"/>
    </row>
    <row r="4" spans="1:35" s="12" customFormat="1" ht="22.5" x14ac:dyDescent="0.2">
      <c r="A4" s="22"/>
      <c r="B4" s="6" t="s">
        <v>20</v>
      </c>
      <c r="C4" s="7" t="s">
        <v>21</v>
      </c>
      <c r="D4" s="8" t="s">
        <v>15</v>
      </c>
      <c r="E4" s="16" t="s">
        <v>16</v>
      </c>
      <c r="F4" s="9">
        <v>11865</v>
      </c>
      <c r="G4" s="9">
        <v>5932.5</v>
      </c>
      <c r="H4" s="9">
        <v>511.42</v>
      </c>
      <c r="I4" s="10">
        <v>0</v>
      </c>
      <c r="J4" s="10">
        <v>0</v>
      </c>
      <c r="K4" s="10">
        <v>0</v>
      </c>
      <c r="L4" s="10">
        <v>0</v>
      </c>
      <c r="M4" s="9">
        <f>G4-H4-I4-J4-K4-L4</f>
        <v>5421.08</v>
      </c>
      <c r="N4" s="10">
        <f t="shared" si="0"/>
        <v>5932.5</v>
      </c>
      <c r="O4" s="13"/>
    </row>
    <row r="5" spans="1:35" s="12" customFormat="1" ht="22.5" x14ac:dyDescent="0.2">
      <c r="A5" s="22"/>
      <c r="B5" s="6" t="s">
        <v>22</v>
      </c>
      <c r="C5" s="7" t="s">
        <v>23</v>
      </c>
      <c r="D5" s="8" t="s">
        <v>15</v>
      </c>
      <c r="E5" s="16" t="s">
        <v>16</v>
      </c>
      <c r="F5" s="9">
        <v>11865</v>
      </c>
      <c r="G5" s="9">
        <v>5932.5</v>
      </c>
      <c r="H5" s="9">
        <v>511.42</v>
      </c>
      <c r="I5" s="10">
        <v>0</v>
      </c>
      <c r="J5" s="10">
        <v>0</v>
      </c>
      <c r="K5" s="10">
        <v>0</v>
      </c>
      <c r="L5" s="10">
        <v>0</v>
      </c>
      <c r="M5" s="9">
        <f>G5-H5-I5-J5-K5-L5</f>
        <v>5421.08</v>
      </c>
      <c r="N5" s="10">
        <f t="shared" si="0"/>
        <v>5932.5</v>
      </c>
      <c r="O5" s="11">
        <v>2</v>
      </c>
    </row>
    <row r="6" spans="1:35" s="12" customFormat="1" ht="32.25" customHeight="1" x14ac:dyDescent="0.2">
      <c r="A6" s="22"/>
      <c r="B6" s="6" t="s">
        <v>25</v>
      </c>
      <c r="C6" s="7" t="s">
        <v>26</v>
      </c>
      <c r="D6" s="8" t="s">
        <v>15</v>
      </c>
      <c r="E6" s="16" t="s">
        <v>27</v>
      </c>
      <c r="F6" s="9">
        <v>11865</v>
      </c>
      <c r="G6" s="9">
        <v>5932.5</v>
      </c>
      <c r="H6" s="9">
        <v>511.42</v>
      </c>
      <c r="I6" s="10">
        <v>0</v>
      </c>
      <c r="J6" s="10">
        <v>0</v>
      </c>
      <c r="K6" s="10">
        <v>0</v>
      </c>
      <c r="L6" s="10">
        <v>0</v>
      </c>
      <c r="M6" s="9">
        <f t="shared" ref="M6:M28" si="1">G6-H6-I6-J6-K6-L6</f>
        <v>5421.08</v>
      </c>
      <c r="N6" s="10">
        <f t="shared" si="0"/>
        <v>5932.5</v>
      </c>
      <c r="O6" s="11">
        <v>1</v>
      </c>
    </row>
    <row r="7" spans="1:35" s="12" customFormat="1" ht="22.5" x14ac:dyDescent="0.2">
      <c r="A7" s="22"/>
      <c r="B7" s="6" t="s">
        <v>77</v>
      </c>
      <c r="C7" s="7" t="s">
        <v>78</v>
      </c>
      <c r="D7" s="8" t="s">
        <v>15</v>
      </c>
      <c r="E7" s="16" t="s">
        <v>27</v>
      </c>
      <c r="F7" s="9">
        <v>11865</v>
      </c>
      <c r="G7" s="9">
        <v>5932.5</v>
      </c>
      <c r="H7" s="9">
        <v>511.42</v>
      </c>
      <c r="I7" s="10">
        <v>0</v>
      </c>
      <c r="J7" s="10">
        <v>0</v>
      </c>
      <c r="K7" s="10">
        <v>0</v>
      </c>
      <c r="L7" s="10">
        <v>0</v>
      </c>
      <c r="M7" s="9">
        <f>G7-H7-I7-J7-K7-L7</f>
        <v>5421.08</v>
      </c>
      <c r="N7" s="10">
        <f t="shared" si="0"/>
        <v>5932.5</v>
      </c>
      <c r="O7" s="11"/>
    </row>
    <row r="8" spans="1:35" s="12" customFormat="1" ht="22.5" x14ac:dyDescent="0.2">
      <c r="A8" s="22"/>
      <c r="B8" s="6" t="s">
        <v>28</v>
      </c>
      <c r="C8" s="7" t="s">
        <v>29</v>
      </c>
      <c r="D8" s="8" t="s">
        <v>15</v>
      </c>
      <c r="E8" s="16" t="s">
        <v>30</v>
      </c>
      <c r="F8" s="9">
        <v>11865</v>
      </c>
      <c r="G8" s="9">
        <v>5932.5</v>
      </c>
      <c r="H8" s="9">
        <v>511.42</v>
      </c>
      <c r="I8" s="10">
        <v>0</v>
      </c>
      <c r="J8" s="10">
        <v>0</v>
      </c>
      <c r="K8" s="10">
        <v>0</v>
      </c>
      <c r="L8" s="10">
        <v>0</v>
      </c>
      <c r="M8" s="9">
        <f t="shared" si="1"/>
        <v>5421.08</v>
      </c>
      <c r="N8" s="10">
        <f t="shared" si="0"/>
        <v>5932.5</v>
      </c>
      <c r="O8" s="11"/>
    </row>
    <row r="9" spans="1:35" s="12" customFormat="1" ht="22.5" x14ac:dyDescent="0.2">
      <c r="A9" s="22"/>
      <c r="B9" s="6" t="s">
        <v>31</v>
      </c>
      <c r="C9" s="7" t="s">
        <v>32</v>
      </c>
      <c r="D9" s="8" t="s">
        <v>15</v>
      </c>
      <c r="E9" s="16" t="s">
        <v>30</v>
      </c>
      <c r="F9" s="9">
        <v>11865</v>
      </c>
      <c r="G9" s="9">
        <v>5932.5</v>
      </c>
      <c r="H9" s="9">
        <v>477.33</v>
      </c>
      <c r="I9" s="10">
        <v>0</v>
      </c>
      <c r="J9" s="10">
        <v>0</v>
      </c>
      <c r="K9" s="10">
        <v>0</v>
      </c>
      <c r="L9" s="10">
        <v>395.5</v>
      </c>
      <c r="M9" s="9">
        <f t="shared" si="1"/>
        <v>5059.67</v>
      </c>
      <c r="N9" s="10">
        <f t="shared" si="0"/>
        <v>5537</v>
      </c>
      <c r="O9" s="11">
        <v>1</v>
      </c>
    </row>
    <row r="10" spans="1:35" s="12" customFormat="1" ht="22.5" x14ac:dyDescent="0.2">
      <c r="A10" s="22"/>
      <c r="B10" s="6" t="s">
        <v>33</v>
      </c>
      <c r="C10" s="7" t="s">
        <v>34</v>
      </c>
      <c r="D10" s="8" t="s">
        <v>15</v>
      </c>
      <c r="E10" s="16" t="s">
        <v>16</v>
      </c>
      <c r="F10" s="9">
        <v>11865</v>
      </c>
      <c r="G10" s="9">
        <v>5932.5</v>
      </c>
      <c r="H10" s="9">
        <v>511.42</v>
      </c>
      <c r="I10" s="10">
        <v>0</v>
      </c>
      <c r="J10" s="10">
        <v>0</v>
      </c>
      <c r="K10" s="10">
        <v>0</v>
      </c>
      <c r="L10" s="10">
        <v>0</v>
      </c>
      <c r="M10" s="9">
        <f t="shared" si="1"/>
        <v>5421.08</v>
      </c>
      <c r="N10" s="10">
        <f t="shared" si="0"/>
        <v>5932.5</v>
      </c>
      <c r="O10" s="13"/>
    </row>
    <row r="11" spans="1:35" s="12" customFormat="1" ht="22.5" x14ac:dyDescent="0.2">
      <c r="A11" s="22"/>
      <c r="B11" s="6" t="s">
        <v>35</v>
      </c>
      <c r="C11" s="7" t="s">
        <v>36</v>
      </c>
      <c r="D11" s="8" t="s">
        <v>15</v>
      </c>
      <c r="E11" s="16" t="s">
        <v>37</v>
      </c>
      <c r="F11" s="9">
        <v>11865</v>
      </c>
      <c r="G11" s="9">
        <v>5932.5</v>
      </c>
      <c r="H11" s="9">
        <v>511.42</v>
      </c>
      <c r="I11" s="10">
        <v>0</v>
      </c>
      <c r="J11" s="10">
        <v>0</v>
      </c>
      <c r="K11" s="10">
        <v>0</v>
      </c>
      <c r="L11" s="10">
        <v>0</v>
      </c>
      <c r="M11" s="9">
        <f t="shared" si="1"/>
        <v>5421.08</v>
      </c>
      <c r="N11" s="10">
        <f t="shared" si="0"/>
        <v>5932.5</v>
      </c>
      <c r="O11" s="13"/>
    </row>
    <row r="12" spans="1:35" s="12" customFormat="1" ht="22.5" x14ac:dyDescent="0.2">
      <c r="A12" s="22"/>
      <c r="B12" s="6" t="s">
        <v>38</v>
      </c>
      <c r="C12" s="7" t="s">
        <v>39</v>
      </c>
      <c r="D12" s="8" t="s">
        <v>15</v>
      </c>
      <c r="E12" s="16" t="s">
        <v>27</v>
      </c>
      <c r="F12" s="9">
        <v>11865</v>
      </c>
      <c r="G12" s="9">
        <v>5932.5</v>
      </c>
      <c r="H12" s="9">
        <v>511.42</v>
      </c>
      <c r="I12" s="10">
        <v>0</v>
      </c>
      <c r="J12" s="10">
        <v>0</v>
      </c>
      <c r="K12" s="10">
        <v>0</v>
      </c>
      <c r="L12" s="10">
        <v>0</v>
      </c>
      <c r="M12" s="9">
        <f t="shared" si="1"/>
        <v>5421.08</v>
      </c>
      <c r="N12" s="10">
        <f t="shared" si="0"/>
        <v>5932.5</v>
      </c>
      <c r="O12" s="13"/>
    </row>
    <row r="13" spans="1:35" s="12" customFormat="1" ht="22.5" x14ac:dyDescent="0.2">
      <c r="A13" s="22"/>
      <c r="B13" s="6" t="s">
        <v>40</v>
      </c>
      <c r="C13" s="7" t="s">
        <v>41</v>
      </c>
      <c r="D13" s="8" t="s">
        <v>15</v>
      </c>
      <c r="E13" s="16" t="s">
        <v>42</v>
      </c>
      <c r="F13" s="9">
        <v>11865</v>
      </c>
      <c r="G13" s="9">
        <v>5932.5</v>
      </c>
      <c r="H13" s="9">
        <v>477.33</v>
      </c>
      <c r="I13" s="10">
        <v>0</v>
      </c>
      <c r="J13" s="10">
        <v>0</v>
      </c>
      <c r="K13" s="10">
        <v>0</v>
      </c>
      <c r="L13" s="10">
        <v>395.5</v>
      </c>
      <c r="M13" s="9">
        <f t="shared" si="1"/>
        <v>5059.67</v>
      </c>
      <c r="N13" s="10">
        <f t="shared" si="0"/>
        <v>5537</v>
      </c>
      <c r="O13" s="13"/>
    </row>
    <row r="14" spans="1:35" s="12" customFormat="1" ht="22.5" x14ac:dyDescent="0.2">
      <c r="A14" s="22"/>
      <c r="B14" s="6" t="s">
        <v>43</v>
      </c>
      <c r="C14" s="7" t="s">
        <v>44</v>
      </c>
      <c r="D14" s="8" t="s">
        <v>15</v>
      </c>
      <c r="E14" s="16" t="s">
        <v>45</v>
      </c>
      <c r="F14" s="9">
        <v>11865</v>
      </c>
      <c r="G14" s="9">
        <v>5932.5</v>
      </c>
      <c r="H14" s="9">
        <v>511.42</v>
      </c>
      <c r="I14" s="10">
        <v>0</v>
      </c>
      <c r="J14" s="10">
        <v>0</v>
      </c>
      <c r="K14" s="10">
        <v>0</v>
      </c>
      <c r="L14" s="10">
        <v>0</v>
      </c>
      <c r="M14" s="9">
        <f t="shared" si="1"/>
        <v>5421.08</v>
      </c>
      <c r="N14" s="10">
        <f t="shared" si="0"/>
        <v>5932.5</v>
      </c>
      <c r="O14" s="11">
        <v>1</v>
      </c>
    </row>
    <row r="15" spans="1:35" s="12" customFormat="1" ht="22.5" x14ac:dyDescent="0.2">
      <c r="A15" s="22"/>
      <c r="B15" s="6" t="s">
        <v>79</v>
      </c>
      <c r="C15" s="7" t="s">
        <v>80</v>
      </c>
      <c r="D15" s="8" t="s">
        <v>15</v>
      </c>
      <c r="E15" s="16" t="s">
        <v>27</v>
      </c>
      <c r="F15" s="9">
        <v>11865</v>
      </c>
      <c r="G15" s="9">
        <v>5932.5</v>
      </c>
      <c r="H15" s="9">
        <v>511.42</v>
      </c>
      <c r="I15" s="10">
        <v>0</v>
      </c>
      <c r="J15" s="10">
        <v>0</v>
      </c>
      <c r="K15" s="10">
        <v>0</v>
      </c>
      <c r="L15" s="10">
        <v>0</v>
      </c>
      <c r="M15" s="9">
        <f>G15-H15-I15-J15-K15-L15</f>
        <v>5421.08</v>
      </c>
      <c r="N15" s="10">
        <f t="shared" si="0"/>
        <v>5932.5</v>
      </c>
      <c r="O15" s="13"/>
    </row>
    <row r="16" spans="1:35" s="12" customFormat="1" ht="22.5" x14ac:dyDescent="0.2">
      <c r="A16" s="22"/>
      <c r="B16" s="6" t="s">
        <v>46</v>
      </c>
      <c r="C16" s="7" t="s">
        <v>47</v>
      </c>
      <c r="D16" s="8" t="s">
        <v>15</v>
      </c>
      <c r="E16" s="16" t="s">
        <v>16</v>
      </c>
      <c r="F16" s="9">
        <v>11865</v>
      </c>
      <c r="G16" s="9">
        <v>5932.5</v>
      </c>
      <c r="H16" s="9">
        <v>511.42</v>
      </c>
      <c r="I16" s="10">
        <v>0</v>
      </c>
      <c r="J16" s="10">
        <v>0</v>
      </c>
      <c r="K16" s="10">
        <v>0</v>
      </c>
      <c r="L16" s="10">
        <v>0</v>
      </c>
      <c r="M16" s="9">
        <f>G16-H16-I16-J16-K16-L16</f>
        <v>5421.08</v>
      </c>
      <c r="N16" s="10">
        <f t="shared" si="0"/>
        <v>5932.5</v>
      </c>
      <c r="O16" s="11">
        <v>1</v>
      </c>
    </row>
    <row r="17" spans="1:15" s="12" customFormat="1" ht="22.5" x14ac:dyDescent="0.2">
      <c r="A17" s="22"/>
      <c r="B17" s="6" t="s">
        <v>48</v>
      </c>
      <c r="C17" s="7" t="s">
        <v>49</v>
      </c>
      <c r="D17" s="8" t="s">
        <v>15</v>
      </c>
      <c r="E17" s="16" t="s">
        <v>45</v>
      </c>
      <c r="F17" s="9">
        <v>11865</v>
      </c>
      <c r="G17" s="9">
        <v>5932.5</v>
      </c>
      <c r="H17" s="9">
        <v>511.42</v>
      </c>
      <c r="I17" s="10">
        <v>0</v>
      </c>
      <c r="J17" s="10">
        <v>0</v>
      </c>
      <c r="K17" s="10">
        <v>0</v>
      </c>
      <c r="L17" s="10">
        <v>0</v>
      </c>
      <c r="M17" s="9">
        <f t="shared" si="1"/>
        <v>5421.08</v>
      </c>
      <c r="N17" s="10">
        <f t="shared" si="0"/>
        <v>5932.5</v>
      </c>
      <c r="O17" s="13"/>
    </row>
    <row r="18" spans="1:15" s="12" customFormat="1" ht="22.5" x14ac:dyDescent="0.2">
      <c r="A18" s="22"/>
      <c r="B18" s="6" t="s">
        <v>50</v>
      </c>
      <c r="C18" s="7" t="s">
        <v>51</v>
      </c>
      <c r="D18" s="8" t="s">
        <v>15</v>
      </c>
      <c r="E18" s="16" t="s">
        <v>52</v>
      </c>
      <c r="F18" s="9">
        <v>11865</v>
      </c>
      <c r="G18" s="9">
        <v>5932.5</v>
      </c>
      <c r="H18" s="9">
        <v>511.42</v>
      </c>
      <c r="I18" s="10">
        <v>0</v>
      </c>
      <c r="J18" s="10">
        <v>0</v>
      </c>
      <c r="K18" s="10">
        <v>0</v>
      </c>
      <c r="L18" s="10">
        <v>0</v>
      </c>
      <c r="M18" s="9">
        <f t="shared" si="1"/>
        <v>5421.08</v>
      </c>
      <c r="N18" s="10">
        <f t="shared" si="0"/>
        <v>5932.5</v>
      </c>
      <c r="O18" s="11"/>
    </row>
    <row r="19" spans="1:15" s="12" customFormat="1" ht="33.75" x14ac:dyDescent="0.2">
      <c r="A19" s="22"/>
      <c r="B19" s="6" t="s">
        <v>53</v>
      </c>
      <c r="C19" s="7" t="s">
        <v>54</v>
      </c>
      <c r="D19" s="8" t="s">
        <v>15</v>
      </c>
      <c r="E19" s="16" t="s">
        <v>24</v>
      </c>
      <c r="F19" s="9">
        <v>11865</v>
      </c>
      <c r="G19" s="9">
        <v>5932.5</v>
      </c>
      <c r="H19" s="9">
        <v>511.42</v>
      </c>
      <c r="I19" s="10">
        <v>0</v>
      </c>
      <c r="J19" s="10">
        <v>0</v>
      </c>
      <c r="K19" s="10">
        <v>0</v>
      </c>
      <c r="L19" s="10">
        <v>0</v>
      </c>
      <c r="M19" s="9">
        <f t="shared" si="1"/>
        <v>5421.08</v>
      </c>
      <c r="N19" s="10">
        <f t="shared" si="0"/>
        <v>5932.5</v>
      </c>
      <c r="O19" s="13"/>
    </row>
    <row r="20" spans="1:15" s="12" customFormat="1" ht="22.5" x14ac:dyDescent="0.2">
      <c r="A20" s="22"/>
      <c r="B20" s="6" t="s">
        <v>55</v>
      </c>
      <c r="C20" s="7" t="s">
        <v>56</v>
      </c>
      <c r="D20" s="8" t="s">
        <v>15</v>
      </c>
      <c r="E20" s="16" t="s">
        <v>57</v>
      </c>
      <c r="F20" s="9">
        <v>11865</v>
      </c>
      <c r="G20" s="9">
        <v>5932.5</v>
      </c>
      <c r="H20" s="9">
        <v>511.42</v>
      </c>
      <c r="I20" s="10">
        <v>0</v>
      </c>
      <c r="J20" s="10">
        <v>0</v>
      </c>
      <c r="K20" s="10">
        <v>0</v>
      </c>
      <c r="L20" s="10">
        <v>0</v>
      </c>
      <c r="M20" s="9">
        <f t="shared" si="1"/>
        <v>5421.08</v>
      </c>
      <c r="N20" s="10">
        <f t="shared" si="0"/>
        <v>5932.5</v>
      </c>
      <c r="O20" s="13"/>
    </row>
    <row r="21" spans="1:15" s="12" customFormat="1" ht="22.5" x14ac:dyDescent="0.2">
      <c r="A21" s="22"/>
      <c r="B21" s="6" t="s">
        <v>58</v>
      </c>
      <c r="C21" s="7" t="s">
        <v>59</v>
      </c>
      <c r="D21" s="8" t="s">
        <v>15</v>
      </c>
      <c r="E21" s="16" t="s">
        <v>16</v>
      </c>
      <c r="F21" s="9">
        <v>11865</v>
      </c>
      <c r="G21" s="9">
        <v>5932.5</v>
      </c>
      <c r="H21" s="9">
        <v>511.42</v>
      </c>
      <c r="I21" s="10">
        <v>0</v>
      </c>
      <c r="J21" s="10">
        <v>0</v>
      </c>
      <c r="K21" s="10">
        <v>0</v>
      </c>
      <c r="L21" s="10">
        <v>0</v>
      </c>
      <c r="M21" s="9">
        <f t="shared" si="1"/>
        <v>5421.08</v>
      </c>
      <c r="N21" s="10">
        <f t="shared" si="0"/>
        <v>5932.5</v>
      </c>
      <c r="O21" s="13"/>
    </row>
    <row r="22" spans="1:15" s="12" customFormat="1" ht="22.5" x14ac:dyDescent="0.2">
      <c r="A22" s="22"/>
      <c r="B22" s="6" t="s">
        <v>60</v>
      </c>
      <c r="C22" s="7" t="s">
        <v>61</v>
      </c>
      <c r="D22" s="8" t="s">
        <v>15</v>
      </c>
      <c r="E22" s="16" t="s">
        <v>62</v>
      </c>
      <c r="F22" s="9">
        <v>11865</v>
      </c>
      <c r="G22" s="9">
        <v>5932.5</v>
      </c>
      <c r="H22" s="9">
        <v>511.42</v>
      </c>
      <c r="I22" s="10">
        <v>0</v>
      </c>
      <c r="J22" s="10">
        <v>0</v>
      </c>
      <c r="K22" s="10">
        <v>0</v>
      </c>
      <c r="L22" s="10">
        <v>0</v>
      </c>
      <c r="M22" s="9">
        <f>G22-H22-I22-J22-K22-L22</f>
        <v>5421.08</v>
      </c>
      <c r="N22" s="10">
        <f t="shared" si="0"/>
        <v>5932.5</v>
      </c>
      <c r="O22" s="13"/>
    </row>
    <row r="23" spans="1:15" s="12" customFormat="1" ht="22.5" x14ac:dyDescent="0.2">
      <c r="A23" s="22"/>
      <c r="B23" s="6" t="s">
        <v>63</v>
      </c>
      <c r="C23" s="7" t="s">
        <v>64</v>
      </c>
      <c r="D23" s="8" t="s">
        <v>15</v>
      </c>
      <c r="E23" s="16" t="s">
        <v>27</v>
      </c>
      <c r="F23" s="9">
        <v>11865</v>
      </c>
      <c r="G23" s="9">
        <v>5932.5</v>
      </c>
      <c r="H23" s="9">
        <v>511.42</v>
      </c>
      <c r="I23" s="10">
        <v>0</v>
      </c>
      <c r="J23" s="10">
        <v>0</v>
      </c>
      <c r="K23" s="10">
        <v>0</v>
      </c>
      <c r="L23" s="10">
        <v>0</v>
      </c>
      <c r="M23" s="9">
        <f t="shared" si="1"/>
        <v>5421.08</v>
      </c>
      <c r="N23" s="10">
        <f t="shared" si="0"/>
        <v>5932.5</v>
      </c>
      <c r="O23" s="13"/>
    </row>
    <row r="24" spans="1:15" s="12" customFormat="1" ht="22.5" x14ac:dyDescent="0.2">
      <c r="A24" s="22"/>
      <c r="B24" s="6" t="s">
        <v>65</v>
      </c>
      <c r="C24" s="7" t="s">
        <v>66</v>
      </c>
      <c r="D24" s="8" t="s">
        <v>15</v>
      </c>
      <c r="E24" s="16" t="s">
        <v>16</v>
      </c>
      <c r="F24" s="9">
        <v>11865</v>
      </c>
      <c r="G24" s="9">
        <v>5932.5</v>
      </c>
      <c r="H24" s="9">
        <v>511.42</v>
      </c>
      <c r="I24" s="10">
        <v>0</v>
      </c>
      <c r="J24" s="10">
        <v>0</v>
      </c>
      <c r="K24" s="10">
        <v>0</v>
      </c>
      <c r="L24" s="10">
        <v>0</v>
      </c>
      <c r="M24" s="9">
        <f t="shared" si="1"/>
        <v>5421.08</v>
      </c>
      <c r="N24" s="10">
        <f t="shared" si="0"/>
        <v>5932.5</v>
      </c>
      <c r="O24" s="13"/>
    </row>
    <row r="25" spans="1:15" s="12" customFormat="1" ht="21.75" customHeight="1" x14ac:dyDescent="0.2">
      <c r="A25" s="22"/>
      <c r="B25" s="6" t="s">
        <v>67</v>
      </c>
      <c r="C25" s="7" t="s">
        <v>68</v>
      </c>
      <c r="D25" s="8" t="s">
        <v>15</v>
      </c>
      <c r="E25" s="16" t="s">
        <v>69</v>
      </c>
      <c r="F25" s="9">
        <v>11865</v>
      </c>
      <c r="G25" s="9">
        <v>5932.5</v>
      </c>
      <c r="H25" s="9">
        <v>511.42</v>
      </c>
      <c r="I25" s="10">
        <v>0</v>
      </c>
      <c r="J25" s="10">
        <v>0</v>
      </c>
      <c r="K25" s="10">
        <v>0</v>
      </c>
      <c r="L25" s="10">
        <v>0</v>
      </c>
      <c r="M25" s="9">
        <f t="shared" si="1"/>
        <v>5421.08</v>
      </c>
      <c r="N25" s="10">
        <f t="shared" si="0"/>
        <v>5932.5</v>
      </c>
      <c r="O25" s="11"/>
    </row>
    <row r="26" spans="1:15" s="12" customFormat="1" ht="22.5" x14ac:dyDescent="0.2">
      <c r="A26" s="22"/>
      <c r="B26" s="6" t="s">
        <v>70</v>
      </c>
      <c r="C26" s="7" t="s">
        <v>71</v>
      </c>
      <c r="D26" s="8" t="s">
        <v>15</v>
      </c>
      <c r="E26" s="16" t="s">
        <v>30</v>
      </c>
      <c r="F26" s="9">
        <v>11865</v>
      </c>
      <c r="G26" s="9">
        <v>5932.5</v>
      </c>
      <c r="H26" s="9">
        <v>511.42</v>
      </c>
      <c r="I26" s="10">
        <v>0</v>
      </c>
      <c r="J26" s="10">
        <v>0</v>
      </c>
      <c r="K26" s="10">
        <v>0</v>
      </c>
      <c r="L26" s="10">
        <v>0</v>
      </c>
      <c r="M26" s="9">
        <f t="shared" si="1"/>
        <v>5421.08</v>
      </c>
      <c r="N26" s="10">
        <f t="shared" si="0"/>
        <v>5932.5</v>
      </c>
      <c r="O26" s="11"/>
    </row>
    <row r="27" spans="1:15" s="12" customFormat="1" ht="22.5" x14ac:dyDescent="0.2">
      <c r="A27" s="22"/>
      <c r="B27" s="6" t="s">
        <v>72</v>
      </c>
      <c r="C27" s="7" t="s">
        <v>73</v>
      </c>
      <c r="D27" s="8" t="s">
        <v>15</v>
      </c>
      <c r="E27" s="16" t="s">
        <v>27</v>
      </c>
      <c r="F27" s="14">
        <v>11865</v>
      </c>
      <c r="G27" s="14">
        <v>5932.5</v>
      </c>
      <c r="H27" s="9">
        <v>511.42</v>
      </c>
      <c r="I27" s="10">
        <v>0</v>
      </c>
      <c r="J27" s="10">
        <v>0</v>
      </c>
      <c r="K27" s="10">
        <v>0</v>
      </c>
      <c r="L27" s="10">
        <v>0</v>
      </c>
      <c r="M27" s="9">
        <f t="shared" si="1"/>
        <v>5421.08</v>
      </c>
      <c r="N27" s="10">
        <f t="shared" si="0"/>
        <v>5932.5</v>
      </c>
      <c r="O27" s="13"/>
    </row>
    <row r="28" spans="1:15" s="12" customFormat="1" ht="22.5" x14ac:dyDescent="0.2">
      <c r="A28" s="22"/>
      <c r="B28" s="6" t="s">
        <v>74</v>
      </c>
      <c r="C28" s="7" t="s">
        <v>75</v>
      </c>
      <c r="D28" s="8" t="s">
        <v>15</v>
      </c>
      <c r="E28" s="16" t="s">
        <v>30</v>
      </c>
      <c r="F28" s="9">
        <v>11865</v>
      </c>
      <c r="G28" s="9">
        <v>5932.5</v>
      </c>
      <c r="H28" s="9">
        <v>511.42</v>
      </c>
      <c r="I28" s="10">
        <v>0</v>
      </c>
      <c r="J28" s="10">
        <v>0</v>
      </c>
      <c r="K28" s="10">
        <v>0</v>
      </c>
      <c r="L28" s="10">
        <v>0</v>
      </c>
      <c r="M28" s="9">
        <f t="shared" si="1"/>
        <v>5421.08</v>
      </c>
      <c r="N28" s="10">
        <f t="shared" si="0"/>
        <v>5932.5</v>
      </c>
      <c r="O28" s="11">
        <v>1</v>
      </c>
    </row>
    <row r="29" spans="1:15" x14ac:dyDescent="0.25">
      <c r="A29" s="12"/>
      <c r="B29" s="23"/>
      <c r="C29" s="23"/>
      <c r="D29" s="23"/>
      <c r="E29" s="23"/>
      <c r="F29" s="18">
        <f>SUM(F2:F28)</f>
        <v>320355</v>
      </c>
      <c r="G29" s="18">
        <f t="shared" ref="G29:N29" si="2">SUM(G2:G28)</f>
        <v>160177.5</v>
      </c>
      <c r="H29" s="18">
        <f t="shared" si="2"/>
        <v>13740.16</v>
      </c>
      <c r="I29" s="18">
        <f t="shared" si="2"/>
        <v>0</v>
      </c>
      <c r="J29" s="18">
        <f t="shared" si="2"/>
        <v>0</v>
      </c>
      <c r="K29" s="18">
        <f t="shared" si="2"/>
        <v>0</v>
      </c>
      <c r="L29" s="18">
        <f t="shared" si="2"/>
        <v>791</v>
      </c>
      <c r="M29" s="18">
        <f t="shared" si="2"/>
        <v>145646.34</v>
      </c>
      <c r="N29" s="18">
        <f t="shared" si="2"/>
        <v>159386.5</v>
      </c>
      <c r="O29" s="18"/>
    </row>
    <row r="30" spans="1:15" s="12" customFormat="1" ht="63" customHeight="1" x14ac:dyDescent="0.2">
      <c r="A30" s="22" t="s">
        <v>83</v>
      </c>
      <c r="B30" s="1" t="s">
        <v>0</v>
      </c>
      <c r="C30" s="2" t="s">
        <v>1</v>
      </c>
      <c r="D30" s="2" t="s">
        <v>2</v>
      </c>
      <c r="E30" s="15" t="s">
        <v>3</v>
      </c>
      <c r="F30" s="3" t="s">
        <v>4</v>
      </c>
      <c r="G30" s="3" t="s">
        <v>5</v>
      </c>
      <c r="H30" s="4" t="s">
        <v>6</v>
      </c>
      <c r="I30" s="3" t="s">
        <v>7</v>
      </c>
      <c r="J30" s="3" t="s">
        <v>8</v>
      </c>
      <c r="K30" s="3" t="s">
        <v>9</v>
      </c>
      <c r="L30" s="3" t="s">
        <v>10</v>
      </c>
      <c r="M30" s="3" t="s">
        <v>11</v>
      </c>
      <c r="N30" s="3" t="s">
        <v>12</v>
      </c>
      <c r="O30" s="22"/>
    </row>
    <row r="31" spans="1:15" s="12" customFormat="1" ht="22.5" x14ac:dyDescent="0.2">
      <c r="A31" s="22"/>
      <c r="B31" s="6" t="s">
        <v>13</v>
      </c>
      <c r="C31" s="7" t="s">
        <v>14</v>
      </c>
      <c r="D31" s="8" t="s">
        <v>15</v>
      </c>
      <c r="E31" s="16" t="s">
        <v>16</v>
      </c>
      <c r="F31" s="9">
        <v>11865</v>
      </c>
      <c r="G31" s="9">
        <v>5932.5</v>
      </c>
      <c r="H31" s="9">
        <v>477.33</v>
      </c>
      <c r="I31" s="10">
        <v>0</v>
      </c>
      <c r="J31" s="10">
        <v>0</v>
      </c>
      <c r="K31" s="10">
        <v>0</v>
      </c>
      <c r="L31" s="10">
        <v>395.5</v>
      </c>
      <c r="M31" s="9">
        <f>G31-H31-I31-J31-K31-L31</f>
        <v>5059.67</v>
      </c>
      <c r="N31" s="10">
        <f t="shared" ref="N31:N57" si="3">G31-L31</f>
        <v>5537</v>
      </c>
      <c r="O31" s="22">
        <v>1</v>
      </c>
    </row>
    <row r="32" spans="1:15" s="12" customFormat="1" ht="22.5" x14ac:dyDescent="0.2">
      <c r="A32" s="22"/>
      <c r="B32" s="6" t="s">
        <v>17</v>
      </c>
      <c r="C32" s="7" t="s">
        <v>18</v>
      </c>
      <c r="D32" s="8" t="s">
        <v>15</v>
      </c>
      <c r="E32" s="16" t="s">
        <v>19</v>
      </c>
      <c r="F32" s="9">
        <v>11865</v>
      </c>
      <c r="G32" s="9">
        <v>5932.5</v>
      </c>
      <c r="H32" s="9">
        <v>477.33</v>
      </c>
      <c r="I32" s="10">
        <v>0</v>
      </c>
      <c r="J32" s="10">
        <v>0</v>
      </c>
      <c r="K32" s="10">
        <v>0</v>
      </c>
      <c r="L32" s="10">
        <v>395.5</v>
      </c>
      <c r="M32" s="9">
        <f>G32-H32-I32-J32-K32-L32</f>
        <v>5059.67</v>
      </c>
      <c r="N32" s="10">
        <f t="shared" si="3"/>
        <v>5537</v>
      </c>
      <c r="O32" s="22">
        <v>1</v>
      </c>
    </row>
    <row r="33" spans="1:15" s="12" customFormat="1" ht="22.5" x14ac:dyDescent="0.2">
      <c r="A33" s="22"/>
      <c r="B33" s="6" t="s">
        <v>20</v>
      </c>
      <c r="C33" s="7" t="s">
        <v>21</v>
      </c>
      <c r="D33" s="8" t="s">
        <v>15</v>
      </c>
      <c r="E33" s="16" t="s">
        <v>16</v>
      </c>
      <c r="F33" s="9">
        <v>11865</v>
      </c>
      <c r="G33" s="9">
        <v>5932.5</v>
      </c>
      <c r="H33" s="9">
        <v>511.42</v>
      </c>
      <c r="I33" s="10">
        <v>0</v>
      </c>
      <c r="J33" s="10">
        <v>0</v>
      </c>
      <c r="K33" s="10">
        <v>0</v>
      </c>
      <c r="L33" s="10">
        <v>0</v>
      </c>
      <c r="M33" s="9">
        <f>G33-H33-I33-J33-K33-L33</f>
        <v>5421.08</v>
      </c>
      <c r="N33" s="10">
        <f t="shared" si="3"/>
        <v>5932.5</v>
      </c>
      <c r="O33" s="22"/>
    </row>
    <row r="34" spans="1:15" s="12" customFormat="1" ht="22.5" x14ac:dyDescent="0.2">
      <c r="A34" s="22"/>
      <c r="B34" s="6" t="s">
        <v>22</v>
      </c>
      <c r="C34" s="7" t="s">
        <v>23</v>
      </c>
      <c r="D34" s="8" t="s">
        <v>15</v>
      </c>
      <c r="E34" s="16" t="s">
        <v>16</v>
      </c>
      <c r="F34" s="9">
        <v>11865</v>
      </c>
      <c r="G34" s="9">
        <v>5932.5</v>
      </c>
      <c r="H34" s="9">
        <v>511.42</v>
      </c>
      <c r="I34" s="10">
        <v>0</v>
      </c>
      <c r="J34" s="10">
        <v>0</v>
      </c>
      <c r="K34" s="10">
        <v>0</v>
      </c>
      <c r="L34" s="10">
        <v>0</v>
      </c>
      <c r="M34" s="9">
        <f>G34-H34-I34-J34-K34-L34</f>
        <v>5421.08</v>
      </c>
      <c r="N34" s="10">
        <f t="shared" si="3"/>
        <v>5932.5</v>
      </c>
      <c r="O34" s="22"/>
    </row>
    <row r="35" spans="1:15" s="12" customFormat="1" ht="22.5" x14ac:dyDescent="0.2">
      <c r="A35" s="22"/>
      <c r="B35" s="6" t="s">
        <v>25</v>
      </c>
      <c r="C35" s="7" t="s">
        <v>26</v>
      </c>
      <c r="D35" s="8" t="s">
        <v>15</v>
      </c>
      <c r="E35" s="16" t="s">
        <v>27</v>
      </c>
      <c r="F35" s="9">
        <v>11865</v>
      </c>
      <c r="G35" s="9">
        <v>5932.5</v>
      </c>
      <c r="H35" s="9">
        <v>511.42</v>
      </c>
      <c r="I35" s="10">
        <v>0</v>
      </c>
      <c r="J35" s="10">
        <v>0</v>
      </c>
      <c r="K35" s="10">
        <v>0</v>
      </c>
      <c r="L35" s="10">
        <v>0</v>
      </c>
      <c r="M35" s="9">
        <f t="shared" ref="M35:M57" si="4">G35-H35-I35-J35-K35-L35</f>
        <v>5421.08</v>
      </c>
      <c r="N35" s="10">
        <f t="shared" si="3"/>
        <v>5932.5</v>
      </c>
      <c r="O35" s="22"/>
    </row>
    <row r="36" spans="1:15" s="12" customFormat="1" ht="22.5" x14ac:dyDescent="0.2">
      <c r="A36" s="22"/>
      <c r="B36" s="6" t="s">
        <v>77</v>
      </c>
      <c r="C36" s="7" t="s">
        <v>78</v>
      </c>
      <c r="D36" s="8" t="s">
        <v>15</v>
      </c>
      <c r="E36" s="16" t="s">
        <v>27</v>
      </c>
      <c r="F36" s="9">
        <v>11865</v>
      </c>
      <c r="G36" s="9">
        <v>5932.5</v>
      </c>
      <c r="H36" s="9">
        <v>511.42</v>
      </c>
      <c r="I36" s="10">
        <v>0</v>
      </c>
      <c r="J36" s="10">
        <v>0</v>
      </c>
      <c r="K36" s="10">
        <v>0</v>
      </c>
      <c r="L36" s="10">
        <v>0</v>
      </c>
      <c r="M36" s="9">
        <f>G36-H36-I36-J36-K36-L36</f>
        <v>5421.08</v>
      </c>
      <c r="N36" s="10">
        <f t="shared" si="3"/>
        <v>5932.5</v>
      </c>
      <c r="O36" s="22"/>
    </row>
    <row r="37" spans="1:15" s="12" customFormat="1" ht="22.5" x14ac:dyDescent="0.2">
      <c r="A37" s="22"/>
      <c r="B37" s="6" t="s">
        <v>28</v>
      </c>
      <c r="C37" s="7" t="s">
        <v>29</v>
      </c>
      <c r="D37" s="8" t="s">
        <v>15</v>
      </c>
      <c r="E37" s="16" t="s">
        <v>30</v>
      </c>
      <c r="F37" s="9">
        <v>11865</v>
      </c>
      <c r="G37" s="9">
        <v>5932.5</v>
      </c>
      <c r="H37" s="9">
        <v>511.42</v>
      </c>
      <c r="I37" s="10">
        <v>0</v>
      </c>
      <c r="J37" s="10">
        <v>0</v>
      </c>
      <c r="K37" s="10">
        <v>0</v>
      </c>
      <c r="L37" s="10">
        <v>0</v>
      </c>
      <c r="M37" s="9">
        <f t="shared" si="4"/>
        <v>5421.08</v>
      </c>
      <c r="N37" s="10">
        <f t="shared" si="3"/>
        <v>5932.5</v>
      </c>
      <c r="O37" s="22"/>
    </row>
    <row r="38" spans="1:15" s="12" customFormat="1" ht="22.5" x14ac:dyDescent="0.2">
      <c r="A38" s="22"/>
      <c r="B38" s="6" t="s">
        <v>31</v>
      </c>
      <c r="C38" s="7" t="s">
        <v>32</v>
      </c>
      <c r="D38" s="8" t="s">
        <v>15</v>
      </c>
      <c r="E38" s="16" t="s">
        <v>30</v>
      </c>
      <c r="F38" s="9">
        <v>11865</v>
      </c>
      <c r="G38" s="9">
        <v>5932.5</v>
      </c>
      <c r="H38" s="9">
        <v>511.42</v>
      </c>
      <c r="I38" s="10">
        <v>0</v>
      </c>
      <c r="J38" s="10">
        <v>0</v>
      </c>
      <c r="K38" s="10">
        <v>0</v>
      </c>
      <c r="L38" s="10">
        <v>0</v>
      </c>
      <c r="M38" s="9">
        <f t="shared" si="4"/>
        <v>5421.08</v>
      </c>
      <c r="N38" s="10">
        <f t="shared" si="3"/>
        <v>5932.5</v>
      </c>
      <c r="O38" s="22"/>
    </row>
    <row r="39" spans="1:15" s="12" customFormat="1" ht="22.5" x14ac:dyDescent="0.2">
      <c r="A39" s="22"/>
      <c r="B39" s="6" t="s">
        <v>33</v>
      </c>
      <c r="C39" s="7" t="s">
        <v>34</v>
      </c>
      <c r="D39" s="8" t="s">
        <v>15</v>
      </c>
      <c r="E39" s="16" t="s">
        <v>16</v>
      </c>
      <c r="F39" s="9">
        <v>11865</v>
      </c>
      <c r="G39" s="9">
        <v>5932.5</v>
      </c>
      <c r="H39" s="9">
        <v>511.42</v>
      </c>
      <c r="I39" s="10">
        <v>0</v>
      </c>
      <c r="J39" s="10">
        <v>0</v>
      </c>
      <c r="K39" s="10">
        <v>0</v>
      </c>
      <c r="L39" s="10">
        <v>0</v>
      </c>
      <c r="M39" s="9">
        <f t="shared" si="4"/>
        <v>5421.08</v>
      </c>
      <c r="N39" s="10">
        <f t="shared" si="3"/>
        <v>5932.5</v>
      </c>
      <c r="O39" s="22"/>
    </row>
    <row r="40" spans="1:15" s="12" customFormat="1" ht="22.5" x14ac:dyDescent="0.2">
      <c r="A40" s="22"/>
      <c r="B40" s="6" t="s">
        <v>35</v>
      </c>
      <c r="C40" s="7" t="s">
        <v>36</v>
      </c>
      <c r="D40" s="8" t="s">
        <v>15</v>
      </c>
      <c r="E40" s="16" t="s">
        <v>37</v>
      </c>
      <c r="F40" s="9">
        <v>11865</v>
      </c>
      <c r="G40" s="9">
        <v>5932.5</v>
      </c>
      <c r="H40" s="9">
        <v>511.42</v>
      </c>
      <c r="I40" s="10">
        <v>0</v>
      </c>
      <c r="J40" s="10">
        <v>0</v>
      </c>
      <c r="K40" s="10">
        <v>0</v>
      </c>
      <c r="L40" s="10">
        <v>0</v>
      </c>
      <c r="M40" s="9">
        <f t="shared" si="4"/>
        <v>5421.08</v>
      </c>
      <c r="N40" s="10">
        <f t="shared" si="3"/>
        <v>5932.5</v>
      </c>
      <c r="O40" s="22"/>
    </row>
    <row r="41" spans="1:15" s="12" customFormat="1" ht="22.5" x14ac:dyDescent="0.2">
      <c r="A41" s="22"/>
      <c r="B41" s="6" t="s">
        <v>38</v>
      </c>
      <c r="C41" s="7" t="s">
        <v>39</v>
      </c>
      <c r="D41" s="8" t="s">
        <v>15</v>
      </c>
      <c r="E41" s="16" t="s">
        <v>27</v>
      </c>
      <c r="F41" s="9">
        <v>11865</v>
      </c>
      <c r="G41" s="9">
        <v>5932.5</v>
      </c>
      <c r="H41" s="9">
        <v>511.42</v>
      </c>
      <c r="I41" s="10">
        <v>0</v>
      </c>
      <c r="J41" s="10">
        <v>0</v>
      </c>
      <c r="K41" s="10">
        <v>0</v>
      </c>
      <c r="L41" s="10">
        <v>0</v>
      </c>
      <c r="M41" s="9">
        <f t="shared" si="4"/>
        <v>5421.08</v>
      </c>
      <c r="N41" s="10">
        <f t="shared" si="3"/>
        <v>5932.5</v>
      </c>
      <c r="O41" s="22"/>
    </row>
    <row r="42" spans="1:15" s="12" customFormat="1" ht="22.5" x14ac:dyDescent="0.2">
      <c r="A42" s="22"/>
      <c r="B42" s="6" t="s">
        <v>40</v>
      </c>
      <c r="C42" s="7" t="s">
        <v>41</v>
      </c>
      <c r="D42" s="8" t="s">
        <v>15</v>
      </c>
      <c r="E42" s="16" t="s">
        <v>42</v>
      </c>
      <c r="F42" s="9">
        <v>11865</v>
      </c>
      <c r="G42" s="9">
        <v>5932.5</v>
      </c>
      <c r="H42" s="9">
        <v>511.42</v>
      </c>
      <c r="I42" s="10">
        <v>0</v>
      </c>
      <c r="J42" s="10">
        <v>0</v>
      </c>
      <c r="K42" s="10">
        <v>0</v>
      </c>
      <c r="L42" s="10">
        <v>0</v>
      </c>
      <c r="M42" s="9">
        <f t="shared" si="4"/>
        <v>5421.08</v>
      </c>
      <c r="N42" s="10">
        <f t="shared" si="3"/>
        <v>5932.5</v>
      </c>
      <c r="O42" s="22"/>
    </row>
    <row r="43" spans="1:15" s="12" customFormat="1" ht="22.5" x14ac:dyDescent="0.2">
      <c r="A43" s="22"/>
      <c r="B43" s="6" t="s">
        <v>43</v>
      </c>
      <c r="C43" s="7" t="s">
        <v>44</v>
      </c>
      <c r="D43" s="8" t="s">
        <v>15</v>
      </c>
      <c r="E43" s="16" t="s">
        <v>45</v>
      </c>
      <c r="F43" s="9">
        <v>11865</v>
      </c>
      <c r="G43" s="9">
        <v>5932.5</v>
      </c>
      <c r="H43" s="9">
        <v>511.42</v>
      </c>
      <c r="I43" s="10">
        <v>0</v>
      </c>
      <c r="J43" s="10">
        <v>0</v>
      </c>
      <c r="K43" s="10">
        <v>0</v>
      </c>
      <c r="L43" s="10">
        <v>0</v>
      </c>
      <c r="M43" s="9">
        <f t="shared" si="4"/>
        <v>5421.08</v>
      </c>
      <c r="N43" s="10">
        <f t="shared" si="3"/>
        <v>5932.5</v>
      </c>
      <c r="O43" s="22"/>
    </row>
    <row r="44" spans="1:15" s="12" customFormat="1" ht="22.5" x14ac:dyDescent="0.2">
      <c r="A44" s="22"/>
      <c r="B44" s="6" t="s">
        <v>79</v>
      </c>
      <c r="C44" s="7" t="s">
        <v>80</v>
      </c>
      <c r="D44" s="8" t="s">
        <v>15</v>
      </c>
      <c r="E44" s="16" t="s">
        <v>27</v>
      </c>
      <c r="F44" s="9">
        <v>11865</v>
      </c>
      <c r="G44" s="9">
        <v>5932.5</v>
      </c>
      <c r="H44" s="9">
        <v>511.42</v>
      </c>
      <c r="I44" s="10">
        <v>0</v>
      </c>
      <c r="J44" s="10">
        <v>0</v>
      </c>
      <c r="K44" s="10">
        <v>0</v>
      </c>
      <c r="L44" s="10">
        <v>0</v>
      </c>
      <c r="M44" s="9">
        <f>G44-H44-I44-J44-K44-L44</f>
        <v>5421.08</v>
      </c>
      <c r="N44" s="10">
        <f t="shared" si="3"/>
        <v>5932.5</v>
      </c>
      <c r="O44" s="22"/>
    </row>
    <row r="45" spans="1:15" s="12" customFormat="1" ht="22.5" x14ac:dyDescent="0.2">
      <c r="A45" s="22"/>
      <c r="B45" s="6" t="s">
        <v>46</v>
      </c>
      <c r="C45" s="7" t="s">
        <v>47</v>
      </c>
      <c r="D45" s="8" t="s">
        <v>15</v>
      </c>
      <c r="E45" s="16" t="s">
        <v>16</v>
      </c>
      <c r="F45" s="9">
        <v>11865</v>
      </c>
      <c r="G45" s="9">
        <v>5932.5</v>
      </c>
      <c r="H45" s="9">
        <v>511.42</v>
      </c>
      <c r="I45" s="10">
        <v>0</v>
      </c>
      <c r="J45" s="10">
        <v>0</v>
      </c>
      <c r="K45" s="10">
        <v>0</v>
      </c>
      <c r="L45" s="10">
        <v>0</v>
      </c>
      <c r="M45" s="9">
        <f>G45-H45-I45-J45-K45-L45</f>
        <v>5421.08</v>
      </c>
      <c r="N45" s="10">
        <f t="shared" si="3"/>
        <v>5932.5</v>
      </c>
      <c r="O45" s="22"/>
    </row>
    <row r="46" spans="1:15" s="12" customFormat="1" ht="22.5" x14ac:dyDescent="0.2">
      <c r="A46" s="22"/>
      <c r="B46" s="6" t="s">
        <v>48</v>
      </c>
      <c r="C46" s="7" t="s">
        <v>49</v>
      </c>
      <c r="D46" s="8" t="s">
        <v>15</v>
      </c>
      <c r="E46" s="16" t="s">
        <v>45</v>
      </c>
      <c r="F46" s="9">
        <v>11865</v>
      </c>
      <c r="G46" s="9">
        <v>5932.5</v>
      </c>
      <c r="H46" s="9">
        <v>511.42</v>
      </c>
      <c r="I46" s="10">
        <v>0</v>
      </c>
      <c r="J46" s="10">
        <v>0</v>
      </c>
      <c r="K46" s="10">
        <v>0</v>
      </c>
      <c r="L46" s="10">
        <v>0</v>
      </c>
      <c r="M46" s="9">
        <f t="shared" si="4"/>
        <v>5421.08</v>
      </c>
      <c r="N46" s="10">
        <f t="shared" si="3"/>
        <v>5932.5</v>
      </c>
      <c r="O46" s="22"/>
    </row>
    <row r="47" spans="1:15" s="12" customFormat="1" ht="22.5" x14ac:dyDescent="0.2">
      <c r="A47" s="22"/>
      <c r="B47" s="6" t="s">
        <v>50</v>
      </c>
      <c r="C47" s="7" t="s">
        <v>51</v>
      </c>
      <c r="D47" s="8" t="s">
        <v>15</v>
      </c>
      <c r="E47" s="16" t="s">
        <v>52</v>
      </c>
      <c r="F47" s="9">
        <v>11865</v>
      </c>
      <c r="G47" s="9">
        <v>5932.5</v>
      </c>
      <c r="H47" s="9">
        <v>511.42</v>
      </c>
      <c r="I47" s="10">
        <v>0</v>
      </c>
      <c r="J47" s="10">
        <v>0</v>
      </c>
      <c r="K47" s="10">
        <v>0</v>
      </c>
      <c r="L47" s="10">
        <v>0</v>
      </c>
      <c r="M47" s="9">
        <f t="shared" si="4"/>
        <v>5421.08</v>
      </c>
      <c r="N47" s="10">
        <f t="shared" si="3"/>
        <v>5932.5</v>
      </c>
      <c r="O47" s="22"/>
    </row>
    <row r="48" spans="1:15" s="12" customFormat="1" ht="33.75" x14ac:dyDescent="0.2">
      <c r="A48" s="22"/>
      <c r="B48" s="6" t="s">
        <v>53</v>
      </c>
      <c r="C48" s="7" t="s">
        <v>54</v>
      </c>
      <c r="D48" s="8" t="s">
        <v>15</v>
      </c>
      <c r="E48" s="16" t="s">
        <v>24</v>
      </c>
      <c r="F48" s="9">
        <v>11865</v>
      </c>
      <c r="G48" s="9">
        <v>5932.5</v>
      </c>
      <c r="H48" s="9">
        <v>511.42</v>
      </c>
      <c r="I48" s="10">
        <v>0</v>
      </c>
      <c r="J48" s="10">
        <v>0</v>
      </c>
      <c r="K48" s="10">
        <v>0</v>
      </c>
      <c r="L48" s="10">
        <v>0</v>
      </c>
      <c r="M48" s="9">
        <f t="shared" si="4"/>
        <v>5421.08</v>
      </c>
      <c r="N48" s="10">
        <f t="shared" si="3"/>
        <v>5932.5</v>
      </c>
      <c r="O48" s="22"/>
    </row>
    <row r="49" spans="1:15" s="12" customFormat="1" ht="22.5" x14ac:dyDescent="0.2">
      <c r="A49" s="22"/>
      <c r="B49" s="6" t="s">
        <v>55</v>
      </c>
      <c r="C49" s="7" t="s">
        <v>56</v>
      </c>
      <c r="D49" s="8" t="s">
        <v>15</v>
      </c>
      <c r="E49" s="16" t="s">
        <v>57</v>
      </c>
      <c r="F49" s="9">
        <v>11865</v>
      </c>
      <c r="G49" s="9">
        <v>5932.5</v>
      </c>
      <c r="H49" s="9">
        <v>511.42</v>
      </c>
      <c r="I49" s="10">
        <v>0</v>
      </c>
      <c r="J49" s="10">
        <v>0</v>
      </c>
      <c r="K49" s="10">
        <v>0</v>
      </c>
      <c r="L49" s="10">
        <v>0</v>
      </c>
      <c r="M49" s="9">
        <f t="shared" si="4"/>
        <v>5421.08</v>
      </c>
      <c r="N49" s="10">
        <f t="shared" si="3"/>
        <v>5932.5</v>
      </c>
      <c r="O49" s="22"/>
    </row>
    <row r="50" spans="1:15" s="12" customFormat="1" ht="22.5" x14ac:dyDescent="0.2">
      <c r="A50" s="22"/>
      <c r="B50" s="6" t="s">
        <v>58</v>
      </c>
      <c r="C50" s="7" t="s">
        <v>59</v>
      </c>
      <c r="D50" s="8" t="s">
        <v>15</v>
      </c>
      <c r="E50" s="16" t="s">
        <v>16</v>
      </c>
      <c r="F50" s="9">
        <v>11865</v>
      </c>
      <c r="G50" s="9">
        <v>5932.5</v>
      </c>
      <c r="H50" s="9">
        <v>511.42</v>
      </c>
      <c r="I50" s="10">
        <v>0</v>
      </c>
      <c r="J50" s="10">
        <v>0</v>
      </c>
      <c r="K50" s="10">
        <v>0</v>
      </c>
      <c r="L50" s="10">
        <v>0</v>
      </c>
      <c r="M50" s="9">
        <f t="shared" si="4"/>
        <v>5421.08</v>
      </c>
      <c r="N50" s="10">
        <f t="shared" si="3"/>
        <v>5932.5</v>
      </c>
      <c r="O50" s="22"/>
    </row>
    <row r="51" spans="1:15" s="12" customFormat="1" ht="22.5" x14ac:dyDescent="0.2">
      <c r="A51" s="22"/>
      <c r="B51" s="6" t="s">
        <v>60</v>
      </c>
      <c r="C51" s="7" t="s">
        <v>61</v>
      </c>
      <c r="D51" s="8" t="s">
        <v>15</v>
      </c>
      <c r="E51" s="16" t="s">
        <v>62</v>
      </c>
      <c r="F51" s="9">
        <v>11865</v>
      </c>
      <c r="G51" s="9">
        <v>5932.5</v>
      </c>
      <c r="H51" s="9">
        <v>477.33</v>
      </c>
      <c r="I51" s="10">
        <v>0</v>
      </c>
      <c r="J51" s="10">
        <v>0</v>
      </c>
      <c r="K51" s="10">
        <v>0</v>
      </c>
      <c r="L51" s="10">
        <v>395.5</v>
      </c>
      <c r="M51" s="9">
        <f>G51-H51-I51-J51-K51-L51</f>
        <v>5059.67</v>
      </c>
      <c r="N51" s="10">
        <f t="shared" si="3"/>
        <v>5537</v>
      </c>
      <c r="O51" s="22">
        <v>1</v>
      </c>
    </row>
    <row r="52" spans="1:15" s="12" customFormat="1" ht="22.5" x14ac:dyDescent="0.2">
      <c r="A52" s="22"/>
      <c r="B52" s="6" t="s">
        <v>63</v>
      </c>
      <c r="C52" s="7" t="s">
        <v>64</v>
      </c>
      <c r="D52" s="8" t="s">
        <v>15</v>
      </c>
      <c r="E52" s="16" t="s">
        <v>27</v>
      </c>
      <c r="F52" s="9">
        <v>11865</v>
      </c>
      <c r="G52" s="9">
        <v>5932.5</v>
      </c>
      <c r="H52" s="9">
        <v>511.42</v>
      </c>
      <c r="I52" s="10">
        <v>0</v>
      </c>
      <c r="J52" s="10">
        <v>0</v>
      </c>
      <c r="K52" s="10">
        <v>0</v>
      </c>
      <c r="L52" s="10">
        <v>0</v>
      </c>
      <c r="M52" s="9">
        <f t="shared" si="4"/>
        <v>5421.08</v>
      </c>
      <c r="N52" s="10">
        <f t="shared" si="3"/>
        <v>5932.5</v>
      </c>
      <c r="O52" s="22"/>
    </row>
    <row r="53" spans="1:15" s="12" customFormat="1" ht="22.5" x14ac:dyDescent="0.2">
      <c r="A53" s="22"/>
      <c r="B53" s="6" t="s">
        <v>65</v>
      </c>
      <c r="C53" s="7" t="s">
        <v>66</v>
      </c>
      <c r="D53" s="8" t="s">
        <v>15</v>
      </c>
      <c r="E53" s="16" t="s">
        <v>16</v>
      </c>
      <c r="F53" s="9">
        <v>11865</v>
      </c>
      <c r="G53" s="9">
        <v>5932.5</v>
      </c>
      <c r="H53" s="9">
        <v>511.42</v>
      </c>
      <c r="I53" s="10">
        <v>0</v>
      </c>
      <c r="J53" s="10">
        <v>0</v>
      </c>
      <c r="K53" s="10">
        <v>0</v>
      </c>
      <c r="L53" s="10">
        <v>0</v>
      </c>
      <c r="M53" s="9">
        <f t="shared" si="4"/>
        <v>5421.08</v>
      </c>
      <c r="N53" s="10">
        <f t="shared" si="3"/>
        <v>5932.5</v>
      </c>
      <c r="O53" s="22"/>
    </row>
    <row r="54" spans="1:15" s="12" customFormat="1" ht="15" customHeight="1" x14ac:dyDescent="0.2">
      <c r="A54" s="22"/>
      <c r="B54" s="6" t="s">
        <v>67</v>
      </c>
      <c r="C54" s="7" t="s">
        <v>68</v>
      </c>
      <c r="D54" s="8" t="s">
        <v>15</v>
      </c>
      <c r="E54" s="16" t="s">
        <v>69</v>
      </c>
      <c r="F54" s="9">
        <v>11865</v>
      </c>
      <c r="G54" s="9">
        <v>5932.5</v>
      </c>
      <c r="H54" s="9">
        <v>511.42</v>
      </c>
      <c r="I54" s="10">
        <v>0</v>
      </c>
      <c r="J54" s="10">
        <v>0</v>
      </c>
      <c r="K54" s="10">
        <v>0</v>
      </c>
      <c r="L54" s="10">
        <v>0</v>
      </c>
      <c r="M54" s="9">
        <f t="shared" si="4"/>
        <v>5421.08</v>
      </c>
      <c r="N54" s="10">
        <f t="shared" si="3"/>
        <v>5932.5</v>
      </c>
      <c r="O54" s="22"/>
    </row>
    <row r="55" spans="1:15" s="12" customFormat="1" ht="22.5" x14ac:dyDescent="0.2">
      <c r="A55" s="22"/>
      <c r="B55" s="6" t="s">
        <v>70</v>
      </c>
      <c r="C55" s="7" t="s">
        <v>71</v>
      </c>
      <c r="D55" s="8" t="s">
        <v>15</v>
      </c>
      <c r="E55" s="16" t="s">
        <v>30</v>
      </c>
      <c r="F55" s="14">
        <v>11865</v>
      </c>
      <c r="G55" s="14">
        <v>5932.5</v>
      </c>
      <c r="H55" s="9">
        <v>511.42</v>
      </c>
      <c r="I55" s="10">
        <v>0</v>
      </c>
      <c r="J55" s="10">
        <v>0</v>
      </c>
      <c r="K55" s="10">
        <v>0</v>
      </c>
      <c r="L55" s="10">
        <v>0</v>
      </c>
      <c r="M55" s="9">
        <f t="shared" si="4"/>
        <v>5421.08</v>
      </c>
      <c r="N55" s="10">
        <f t="shared" si="3"/>
        <v>5932.5</v>
      </c>
      <c r="O55" s="22"/>
    </row>
    <row r="56" spans="1:15" s="12" customFormat="1" ht="22.5" x14ac:dyDescent="0.2">
      <c r="A56" s="22"/>
      <c r="B56" s="6" t="s">
        <v>72</v>
      </c>
      <c r="C56" s="7" t="s">
        <v>73</v>
      </c>
      <c r="D56" s="8" t="s">
        <v>15</v>
      </c>
      <c r="E56" s="16" t="s">
        <v>27</v>
      </c>
      <c r="F56" s="9">
        <v>11865</v>
      </c>
      <c r="G56" s="9">
        <v>5932.5</v>
      </c>
      <c r="H56" s="9">
        <v>511.42</v>
      </c>
      <c r="I56" s="10">
        <v>0</v>
      </c>
      <c r="J56" s="10">
        <v>0</v>
      </c>
      <c r="K56" s="10">
        <v>0</v>
      </c>
      <c r="L56" s="10">
        <v>0</v>
      </c>
      <c r="M56" s="9">
        <f t="shared" si="4"/>
        <v>5421.08</v>
      </c>
      <c r="N56" s="10">
        <f t="shared" si="3"/>
        <v>5932.5</v>
      </c>
      <c r="O56" s="22"/>
    </row>
    <row r="57" spans="1:15" s="12" customFormat="1" ht="22.5" x14ac:dyDescent="0.2">
      <c r="A57" s="20"/>
      <c r="B57" s="24" t="s">
        <v>74</v>
      </c>
      <c r="C57" s="25" t="s">
        <v>75</v>
      </c>
      <c r="D57" s="8" t="s">
        <v>15</v>
      </c>
      <c r="E57" s="16" t="s">
        <v>30</v>
      </c>
      <c r="F57" s="9">
        <v>11865</v>
      </c>
      <c r="G57" s="9">
        <v>5932.5</v>
      </c>
      <c r="H57" s="9">
        <v>511.42</v>
      </c>
      <c r="I57" s="10">
        <v>0</v>
      </c>
      <c r="J57" s="10">
        <v>0</v>
      </c>
      <c r="K57" s="10">
        <v>0</v>
      </c>
      <c r="L57" s="10">
        <v>0</v>
      </c>
      <c r="M57" s="9">
        <f t="shared" si="4"/>
        <v>5421.08</v>
      </c>
      <c r="N57" s="10">
        <f t="shared" si="3"/>
        <v>5932.5</v>
      </c>
      <c r="O57" s="26"/>
    </row>
    <row r="58" spans="1:15" x14ac:dyDescent="0.25">
      <c r="A58" s="12"/>
      <c r="B58" s="23" t="s">
        <v>76</v>
      </c>
      <c r="C58" s="23"/>
      <c r="D58" s="23"/>
      <c r="E58" s="23"/>
      <c r="F58" s="18">
        <f t="shared" ref="F58:N58" si="5">SUM(F31:F57)</f>
        <v>320355</v>
      </c>
      <c r="G58" s="18">
        <f t="shared" si="5"/>
        <v>160177.5</v>
      </c>
      <c r="H58" s="18">
        <f t="shared" si="5"/>
        <v>13706.070000000002</v>
      </c>
      <c r="I58" s="18">
        <f t="shared" si="5"/>
        <v>0</v>
      </c>
      <c r="J58" s="18">
        <f t="shared" si="5"/>
        <v>0</v>
      </c>
      <c r="K58" s="18">
        <f t="shared" si="5"/>
        <v>0</v>
      </c>
      <c r="L58" s="18">
        <f t="shared" si="5"/>
        <v>1186.5</v>
      </c>
      <c r="M58" s="18">
        <f t="shared" si="5"/>
        <v>145284.93</v>
      </c>
      <c r="N58" s="18">
        <f t="shared" si="5"/>
        <v>158991</v>
      </c>
      <c r="O58" s="18"/>
    </row>
    <row r="59" spans="1:15" ht="23.25" x14ac:dyDescent="0.25">
      <c r="F59" s="21" t="s">
        <v>81</v>
      </c>
      <c r="G59" s="21"/>
      <c r="H59" s="19">
        <f>+H58+H29</f>
        <v>27446.230000000003</v>
      </c>
    </row>
  </sheetData>
  <mergeCells count="6">
    <mergeCell ref="O30:O56"/>
    <mergeCell ref="F59:G59"/>
    <mergeCell ref="A2:A28"/>
    <mergeCell ref="B58:E58"/>
    <mergeCell ref="B29:E29"/>
    <mergeCell ref="A30:A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Admvo</dc:creator>
  <cp:lastModifiedBy>Admvo</cp:lastModifiedBy>
  <dcterms:created xsi:type="dcterms:W3CDTF">2020-03-02T17:52:02Z</dcterms:created>
  <dcterms:modified xsi:type="dcterms:W3CDTF">2020-03-27T20:02:59Z</dcterms:modified>
</cp:coreProperties>
</file>